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huu0026/Downloads/ETF1100 Zoom Recordings/"/>
    </mc:Choice>
  </mc:AlternateContent>
  <xr:revisionPtr revIDLastSave="0" documentId="13_ncr:1_{EC894C53-2282-BA4D-88C9-27722C32AD98}" xr6:coauthVersionLast="47" xr6:coauthVersionMax="47" xr10:uidLastSave="{00000000-0000-0000-0000-000000000000}"/>
  <bookViews>
    <workbookView xWindow="20" yWindow="680" windowWidth="30240" windowHeight="17840" xr2:uid="{17EF32E7-314E-C540-8B80-96587F4B59B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9" i="1" l="1"/>
  <c r="N7" i="1"/>
  <c r="N10" i="1" s="1"/>
  <c r="K10" i="1"/>
  <c r="K9" i="1"/>
  <c r="K7" i="1"/>
  <c r="B13" i="1"/>
  <c r="B12" i="1"/>
  <c r="H10" i="1"/>
  <c r="B10" i="1"/>
  <c r="H9" i="1"/>
  <c r="B9" i="1"/>
  <c r="H7" i="1"/>
  <c r="B7" i="1"/>
  <c r="K12" i="1" l="1"/>
  <c r="H13" i="1"/>
  <c r="H12" i="1"/>
  <c r="N12" i="1"/>
  <c r="N13" i="1"/>
  <c r="K13" i="1"/>
</calcChain>
</file>

<file path=xl/sharedStrings.xml><?xml version="1.0" encoding="utf-8"?>
<sst xmlns="http://schemas.openxmlformats.org/spreadsheetml/2006/main" count="45" uniqueCount="22">
  <si>
    <t>Audit Q1</t>
  </si>
  <si>
    <t>Sample Mean</t>
  </si>
  <si>
    <t xml:space="preserve">Sample Size </t>
  </si>
  <si>
    <t>Confidence Level</t>
  </si>
  <si>
    <t>Significance Level</t>
  </si>
  <si>
    <t>Standard Error</t>
  </si>
  <si>
    <r>
      <t xml:space="preserve">Critical value </t>
    </r>
    <r>
      <rPr>
        <sz val="12"/>
        <color rgb="FFFF0000"/>
        <rFont val="Aptos Narrow (Body)"/>
      </rPr>
      <t>z*</t>
    </r>
  </si>
  <si>
    <t>Lower bound of CI</t>
  </si>
  <si>
    <t>Upper bound of CI</t>
  </si>
  <si>
    <t>Audit Q2</t>
  </si>
  <si>
    <t xml:space="preserve">Confidence Level </t>
  </si>
  <si>
    <r>
      <rPr>
        <sz val="12"/>
        <color rgb="FFFF0000"/>
        <rFont val="Aptos Narrow (Body)"/>
      </rPr>
      <t>Sample</t>
    </r>
    <r>
      <rPr>
        <sz val="12"/>
        <color theme="1"/>
        <rFont val="Aptos Narrow"/>
        <family val="2"/>
        <scheme val="minor"/>
      </rPr>
      <t xml:space="preserve"> Standard Deviation</t>
    </r>
  </si>
  <si>
    <t xml:space="preserve">Standard Error </t>
  </si>
  <si>
    <r>
      <t xml:space="preserve">Critical value </t>
    </r>
    <r>
      <rPr>
        <sz val="12"/>
        <color rgb="FFFF0000"/>
        <rFont val="Aptos Narrow (Body)"/>
      </rPr>
      <t>t*</t>
    </r>
  </si>
  <si>
    <t xml:space="preserve">&lt;-- sample size (&gt;=30) is large enough to invoke CLT --&gt; </t>
  </si>
  <si>
    <t>Audit Q2 (.90 confidence level)</t>
  </si>
  <si>
    <t>Audit Q2 (.99 confidence level)</t>
  </si>
  <si>
    <r>
      <rPr>
        <sz val="12"/>
        <color rgb="FFFF0000"/>
        <rFont val="Aptos Narrow (Body)"/>
      </rPr>
      <t>Population</t>
    </r>
    <r>
      <rPr>
        <sz val="12"/>
        <color theme="1"/>
        <rFont val="Aptos Narrow"/>
        <family val="2"/>
        <scheme val="minor"/>
      </rPr>
      <t xml:space="preserve"> Standard Deviation</t>
    </r>
  </si>
  <si>
    <t>We are 99% confident that the true mean outstanding account balance is between $78.96 and $93.14 on average.</t>
  </si>
  <si>
    <t>We are 90% confident that the true mean outstanding account balance is between $81.58 and $90.52 on average.</t>
  </si>
  <si>
    <t>We are 95% confident that the true mean outstanding account balance is between $80.70 and $91.40 on average.</t>
  </si>
  <si>
    <t>We are 95% confident that the true mean outstanding account balance is between $81.15 and $90.95 on average.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</si>
</sst>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rgb="FFFF0000"/>
      <name val="Aptos Narrow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F2FF9-53C0-5D47-8C81-84B0DE5786F3}">
  <dimension ref="A1:N15"/>
  <sheetViews>
    <sheetView tabSelected="1" zoomScale="71" workbookViewId="0">
      <selection activeCell="K27" sqref="K27"/>
    </sheetView>
  </sheetViews>
  <sheetFormatPr baseColWidth="10" defaultRowHeight="16" x14ac:dyDescent="0.2"/>
  <cols>
    <col min="1" max="1" width="28.5" customWidth="1"/>
    <col min="2" max="2" width="16.6640625" customWidth="1"/>
    <col min="6" max="6" width="20.33203125" customWidth="1"/>
    <col min="7" max="7" width="24.6640625" customWidth="1"/>
    <col min="8" max="8" width="15.1640625" customWidth="1"/>
    <col min="10" max="10" width="22.6640625" customWidth="1"/>
    <col min="11" max="11" width="16.33203125" customWidth="1"/>
    <col min="13" max="13" width="26" customWidth="1"/>
    <col min="14" max="14" width="14.5" bestFit="1" customWidth="1"/>
  </cols>
  <sheetData>
    <row r="1" spans="1:14" x14ac:dyDescent="0.2">
      <c r="A1" t="s">
        <v>0</v>
      </c>
      <c r="G1" t="s">
        <v>9</v>
      </c>
      <c r="J1" t="s">
        <v>15</v>
      </c>
      <c r="M1" t="s">
        <v>16</v>
      </c>
    </row>
    <row r="3" spans="1:14" x14ac:dyDescent="0.2">
      <c r="A3" t="s">
        <v>1</v>
      </c>
      <c r="B3">
        <v>86.05</v>
      </c>
      <c r="G3" t="s">
        <v>1</v>
      </c>
      <c r="H3">
        <v>86.05</v>
      </c>
      <c r="J3" t="s">
        <v>1</v>
      </c>
      <c r="K3">
        <v>86.05</v>
      </c>
      <c r="M3" t="s">
        <v>1</v>
      </c>
      <c r="N3">
        <v>86.05</v>
      </c>
    </row>
    <row r="4" spans="1:14" x14ac:dyDescent="0.2">
      <c r="A4" t="s">
        <v>17</v>
      </c>
      <c r="B4">
        <v>22.38</v>
      </c>
      <c r="G4" t="s">
        <v>11</v>
      </c>
      <c r="H4">
        <v>24.02</v>
      </c>
      <c r="J4" t="s">
        <v>11</v>
      </c>
      <c r="K4">
        <v>24.02</v>
      </c>
      <c r="M4" t="s">
        <v>11</v>
      </c>
      <c r="N4">
        <v>24.02</v>
      </c>
    </row>
    <row r="5" spans="1:14" x14ac:dyDescent="0.2">
      <c r="A5" t="s">
        <v>2</v>
      </c>
      <c r="B5">
        <v>80</v>
      </c>
      <c r="C5" t="s">
        <v>14</v>
      </c>
      <c r="G5" t="s">
        <v>2</v>
      </c>
      <c r="H5">
        <v>80</v>
      </c>
      <c r="J5" t="s">
        <v>2</v>
      </c>
      <c r="K5">
        <v>80</v>
      </c>
      <c r="M5" t="s">
        <v>2</v>
      </c>
      <c r="N5">
        <v>80</v>
      </c>
    </row>
    <row r="6" spans="1:14" x14ac:dyDescent="0.2">
      <c r="A6" t="s">
        <v>3</v>
      </c>
      <c r="B6">
        <v>0.95</v>
      </c>
      <c r="G6" t="s">
        <v>10</v>
      </c>
      <c r="H6">
        <v>0.95</v>
      </c>
      <c r="J6" t="s">
        <v>10</v>
      </c>
      <c r="K6">
        <v>0.9</v>
      </c>
      <c r="M6" t="s">
        <v>10</v>
      </c>
      <c r="N6">
        <v>0.99</v>
      </c>
    </row>
    <row r="7" spans="1:14" x14ac:dyDescent="0.2">
      <c r="A7" t="s">
        <v>4</v>
      </c>
      <c r="B7">
        <f xml:space="preserve"> 1-B6</f>
        <v>5.0000000000000044E-2</v>
      </c>
      <c r="G7" t="s">
        <v>4</v>
      </c>
      <c r="H7">
        <f xml:space="preserve"> 1-H6</f>
        <v>5.0000000000000044E-2</v>
      </c>
      <c r="J7" t="s">
        <v>4</v>
      </c>
      <c r="K7">
        <f xml:space="preserve"> 1-K6</f>
        <v>9.9999999999999978E-2</v>
      </c>
      <c r="M7" t="s">
        <v>4</v>
      </c>
      <c r="N7">
        <f xml:space="preserve"> 1-N6</f>
        <v>1.0000000000000009E-2</v>
      </c>
    </row>
    <row r="9" spans="1:14" x14ac:dyDescent="0.2">
      <c r="A9" t="s">
        <v>5</v>
      </c>
      <c r="B9">
        <f xml:space="preserve"> B4/SQRT(B5)</f>
        <v>2.5021600668222646</v>
      </c>
      <c r="G9" t="s">
        <v>12</v>
      </c>
      <c r="H9">
        <f xml:space="preserve"> H4/SQRT(H5)</f>
        <v>2.6855176409772472</v>
      </c>
      <c r="J9" t="s">
        <v>12</v>
      </c>
      <c r="K9">
        <f xml:space="preserve"> K4/SQRT(K5)</f>
        <v>2.6855176409772472</v>
      </c>
      <c r="M9" t="s">
        <v>12</v>
      </c>
      <c r="N9">
        <f xml:space="preserve"> N4/SQRT(N5)</f>
        <v>2.6855176409772472</v>
      </c>
    </row>
    <row r="10" spans="1:14" x14ac:dyDescent="0.2">
      <c r="A10" t="s">
        <v>6</v>
      </c>
      <c r="B10">
        <f xml:space="preserve"> _xlfn.NORM.S.INV(1-B7/2)</f>
        <v>1.9599639845400536</v>
      </c>
      <c r="G10" t="s">
        <v>13</v>
      </c>
      <c r="H10">
        <f xml:space="preserve"> _xlfn.T.INV(1-H7/2, H5-1)</f>
        <v>1.9904502102301287</v>
      </c>
      <c r="J10" t="s">
        <v>13</v>
      </c>
      <c r="K10">
        <f xml:space="preserve"> _xlfn.T.INV(1-K7/2, K5-1)</f>
        <v>1.6643714091365507</v>
      </c>
      <c r="M10" t="s">
        <v>13</v>
      </c>
      <c r="N10">
        <f xml:space="preserve"> _xlfn.T.INV(1-N7/2, N5-1)</f>
        <v>2.6395046274532201</v>
      </c>
    </row>
    <row r="12" spans="1:14" x14ac:dyDescent="0.2">
      <c r="A12" t="s">
        <v>7</v>
      </c>
      <c r="B12">
        <f xml:space="preserve"> B3 - B10*B9</f>
        <v>81.145856385474019</v>
      </c>
      <c r="G12" t="s">
        <v>7</v>
      </c>
      <c r="H12">
        <f xml:space="preserve"> H3 - H10*H9</f>
        <v>80.704610846940113</v>
      </c>
      <c r="J12" t="s">
        <v>7</v>
      </c>
      <c r="K12">
        <f xml:space="preserve"> K3 - K10*K9</f>
        <v>81.580301219625625</v>
      </c>
      <c r="M12" t="s">
        <v>7</v>
      </c>
      <c r="N12">
        <f xml:space="preserve"> N3 - N10*N9</f>
        <v>78.961563759533291</v>
      </c>
    </row>
    <row r="13" spans="1:14" x14ac:dyDescent="0.2">
      <c r="A13" t="s">
        <v>8</v>
      </c>
      <c r="B13">
        <f xml:space="preserve"> B3 + B10 * B9</f>
        <v>90.954143614525975</v>
      </c>
      <c r="G13" t="s">
        <v>8</v>
      </c>
      <c r="H13">
        <f xml:space="preserve"> H3 +H10*H9</f>
        <v>91.395389153059881</v>
      </c>
      <c r="J13" t="s">
        <v>8</v>
      </c>
      <c r="K13">
        <f xml:space="preserve"> K3 +K10*K9</f>
        <v>90.51969878037437</v>
      </c>
      <c r="M13" t="s">
        <v>8</v>
      </c>
      <c r="N13">
        <f xml:space="preserve"> N3 +N10*N9</f>
        <v>93.138436240466703</v>
      </c>
    </row>
    <row r="15" spans="1:14" ht="70" customHeight="1" x14ac:dyDescent="0.2">
      <c r="A15" s="1" t="s">
        <v>21</v>
      </c>
      <c r="B15" s="1"/>
      <c r="G15" s="1" t="s">
        <v>20</v>
      </c>
      <c r="H15" s="1"/>
      <c r="J15" s="1" t="s">
        <v>19</v>
      </c>
      <c r="K15" s="1"/>
      <c r="M15" s="1" t="s">
        <v>18</v>
      </c>
      <c r="N15" s="1"/>
    </row>
  </sheetData>
  <mergeCells count="4">
    <mergeCell ref="A15:B15"/>
    <mergeCell ref="G15:H15"/>
    <mergeCell ref="J15:K15"/>
    <mergeCell ref="M15:N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Alyssa Hu</dc:creator>
  <cp:lastModifiedBy>Alyssa Hu</cp:lastModifiedBy>
  <dcterms:created xsi:type="dcterms:W3CDTF">2026-03-31T07:22:33Z</dcterms:created>
  <dcterms:modified xsi:type="dcterms:W3CDTF">2026-03-31T08:46:43Z</dcterms:modified>
</cp:coreProperties>
</file>